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485" windowHeight="59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0" i="1"/>
  <c r="I28"/>
</calcChain>
</file>

<file path=xl/sharedStrings.xml><?xml version="1.0" encoding="utf-8"?>
<sst xmlns="http://schemas.openxmlformats.org/spreadsheetml/2006/main" count="28" uniqueCount="28">
  <si>
    <t>rho</t>
  </si>
  <si>
    <t>Pressure loss</t>
  </si>
  <si>
    <t>viscosity</t>
  </si>
  <si>
    <t>Porous media thickness</t>
  </si>
  <si>
    <t>kg/m3</t>
  </si>
  <si>
    <t>m</t>
  </si>
  <si>
    <t>1/m</t>
  </si>
  <si>
    <t>1/m2</t>
  </si>
  <si>
    <t xml:space="preserve"> </t>
  </si>
  <si>
    <t>C2 =</t>
  </si>
  <si>
    <t>1/alpha =</t>
  </si>
  <si>
    <t xml:space="preserve"> 1/2 C2 rho * thickness =</t>
  </si>
  <si>
    <t xml:space="preserve">dP / thickness = (1/2 C2 rho v2  +  mu/alpha v) </t>
  </si>
  <si>
    <t>mu/alpha * thickness =</t>
  </si>
  <si>
    <t>Velocity</t>
  </si>
  <si>
    <t>m/s</t>
  </si>
  <si>
    <t>Pa</t>
  </si>
  <si>
    <t>C2 = (a * 2) / (thickness * rho)</t>
  </si>
  <si>
    <t>1/alpha = b / (thickness * mu)</t>
  </si>
  <si>
    <t>Fluid Data</t>
  </si>
  <si>
    <t>Experimental data</t>
  </si>
  <si>
    <t>Porous Media Equation:</t>
  </si>
  <si>
    <t>X² coefficient on graph</t>
  </si>
  <si>
    <t>X coefficient on graph</t>
  </si>
  <si>
    <t>a (from graph)</t>
  </si>
  <si>
    <t>b (from graph)</t>
  </si>
  <si>
    <t>FLUENT INPUT (calculated automatically)</t>
  </si>
  <si>
    <t>Pa.s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</si>
</sst>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E+00"/>
    <numFmt numFmtId="166" formatCode="0.00000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164" fontId="0" fillId="3" borderId="1" xfId="0" applyNumberFormat="1" applyFill="1" applyBorder="1"/>
    <xf numFmtId="165" fontId="0" fillId="3" borderId="1" xfId="0" applyNumberFormat="1" applyFill="1" applyBorder="1"/>
    <xf numFmtId="0" fontId="0" fillId="3" borderId="1" xfId="0" applyFill="1" applyBorder="1"/>
    <xf numFmtId="0" fontId="0" fillId="3" borderId="0" xfId="0" applyFill="1"/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6" fontId="3" fillId="2" borderId="1" xfId="0" applyNumberFormat="1" applyFont="1" applyFill="1" applyBorder="1"/>
    <xf numFmtId="166" fontId="2" fillId="2" borderId="1" xfId="0" applyNumberFormat="1" applyFon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35035068430268501"/>
                  <c:y val="7.7444669548932379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600"/>
                  </a:pPr>
                  <a:endParaRPr lang="pt-BR"/>
                </a:p>
              </c:txPr>
            </c:trendlineLbl>
          </c:trendline>
          <c:xVal>
            <c:numRef>
              <c:f>Sheet1!$B$9:$B$23</c:f>
              <c:numCache>
                <c:formatCode>General</c:formatCode>
                <c:ptCount val="15"/>
                <c:pt idx="0">
                  <c:v>2.0684999999999998</c:v>
                </c:pt>
                <c:pt idx="1">
                  <c:v>3.1</c:v>
                </c:pt>
                <c:pt idx="2">
                  <c:v>4.1500000000000004</c:v>
                </c:pt>
                <c:pt idx="3">
                  <c:v>5.18</c:v>
                </c:pt>
                <c:pt idx="4">
                  <c:v>6.2199600000000004</c:v>
                </c:pt>
              </c:numCache>
            </c:numRef>
          </c:xVal>
          <c:yVal>
            <c:numRef>
              <c:f>Sheet1!$C$9:$C$23</c:f>
              <c:numCache>
                <c:formatCode>General</c:formatCode>
                <c:ptCount val="15"/>
                <c:pt idx="0">
                  <c:v>133</c:v>
                </c:pt>
                <c:pt idx="1">
                  <c:v>249</c:v>
                </c:pt>
                <c:pt idx="2">
                  <c:v>390</c:v>
                </c:pt>
                <c:pt idx="3">
                  <c:v>598</c:v>
                </c:pt>
                <c:pt idx="4">
                  <c:v>797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545-4469-8EB4-39CA2A8EF36A}"/>
            </c:ext>
          </c:extLst>
        </c:ser>
        <c:axId val="160710656"/>
        <c:axId val="160712576"/>
      </c:scatterChart>
      <c:valAx>
        <c:axId val="160710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Freestream flow velocity, m/s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60712576"/>
        <c:crosses val="autoZero"/>
        <c:crossBetween val="midCat"/>
      </c:valAx>
      <c:valAx>
        <c:axId val="160712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 loss, Pa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60710656"/>
        <c:crosses val="autoZero"/>
        <c:crossBetween val="midCat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5</xdr:row>
      <xdr:rowOff>0</xdr:rowOff>
    </xdr:from>
    <xdr:to>
      <xdr:col>9</xdr:col>
      <xdr:colOff>542925</xdr:colOff>
      <xdr:row>23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0"/>
  <sheetViews>
    <sheetView tabSelected="1" workbookViewId="0">
      <selection activeCell="Q29" sqref="Q29"/>
    </sheetView>
  </sheetViews>
  <sheetFormatPr defaultRowHeight="15"/>
  <cols>
    <col min="2" max="3" width="22.28515625" bestFit="1" customWidth="1"/>
    <col min="4" max="4" width="25.5703125" bestFit="1" customWidth="1"/>
    <col min="5" max="5" width="2.7109375" customWidth="1"/>
    <col min="6" max="6" width="29" customWidth="1"/>
    <col min="9" max="9" width="17.7109375" customWidth="1"/>
    <col min="10" max="10" width="9.85546875" customWidth="1"/>
  </cols>
  <sheetData>
    <row r="1" spans="2:4">
      <c r="B1" s="13" t="s">
        <v>19</v>
      </c>
      <c r="C1" s="13"/>
      <c r="D1" s="13"/>
    </row>
    <row r="2" spans="2:4">
      <c r="B2" s="2" t="s">
        <v>0</v>
      </c>
      <c r="C2" s="3">
        <v>1.2250000000000001</v>
      </c>
      <c r="D2" s="2" t="s">
        <v>4</v>
      </c>
    </row>
    <row r="3" spans="2:4">
      <c r="B3" s="2" t="s">
        <v>2</v>
      </c>
      <c r="C3" s="4">
        <v>1.7893999999999998E-5</v>
      </c>
      <c r="D3" s="2" t="s">
        <v>27</v>
      </c>
    </row>
    <row r="4" spans="2:4">
      <c r="B4" s="2" t="s">
        <v>3</v>
      </c>
      <c r="C4" s="5">
        <v>4.2500000000000003E-2</v>
      </c>
      <c r="D4" s="2" t="s">
        <v>5</v>
      </c>
    </row>
    <row r="6" spans="2:4">
      <c r="B6" s="13" t="s">
        <v>20</v>
      </c>
      <c r="C6" s="13"/>
    </row>
    <row r="7" spans="2:4">
      <c r="B7" s="7" t="s">
        <v>14</v>
      </c>
      <c r="C7" s="7" t="s">
        <v>1</v>
      </c>
    </row>
    <row r="8" spans="2:4">
      <c r="B8" s="7" t="s">
        <v>15</v>
      </c>
      <c r="C8" s="7" t="s">
        <v>16</v>
      </c>
    </row>
    <row r="9" spans="2:4">
      <c r="B9" s="8">
        <v>2.0684999999999998</v>
      </c>
      <c r="C9" s="8">
        <v>133</v>
      </c>
    </row>
    <row r="10" spans="2:4">
      <c r="B10" s="8">
        <v>3.1</v>
      </c>
      <c r="C10" s="8">
        <v>249</v>
      </c>
    </row>
    <row r="11" spans="2:4">
      <c r="B11" s="8">
        <v>4.1500000000000004</v>
      </c>
      <c r="C11" s="8">
        <v>390</v>
      </c>
    </row>
    <row r="12" spans="2:4">
      <c r="B12" s="8">
        <v>5.18</v>
      </c>
      <c r="C12" s="8">
        <v>598</v>
      </c>
    </row>
    <row r="13" spans="2:4">
      <c r="B13" s="8">
        <v>6.2199600000000004</v>
      </c>
      <c r="C13" s="8">
        <v>797</v>
      </c>
    </row>
    <row r="14" spans="2:4">
      <c r="B14" s="8"/>
      <c r="C14" s="8"/>
    </row>
    <row r="15" spans="2:4">
      <c r="B15" s="8"/>
      <c r="C15" s="8"/>
    </row>
    <row r="16" spans="2:4">
      <c r="B16" s="8"/>
      <c r="C16" s="8"/>
    </row>
    <row r="17" spans="2:10">
      <c r="B17" s="8"/>
      <c r="C17" s="8"/>
    </row>
    <row r="18" spans="2:10">
      <c r="B18" s="8"/>
      <c r="C18" s="8"/>
    </row>
    <row r="19" spans="2:10">
      <c r="B19" s="5"/>
      <c r="C19" s="5"/>
    </row>
    <row r="20" spans="2:10">
      <c r="B20" s="5"/>
      <c r="C20" s="5"/>
    </row>
    <row r="21" spans="2:10">
      <c r="B21" s="5"/>
      <c r="C21" s="5"/>
    </row>
    <row r="22" spans="2:10">
      <c r="B22" s="5"/>
      <c r="C22" s="5"/>
    </row>
    <row r="23" spans="2:10">
      <c r="B23" s="5"/>
      <c r="C23" s="5"/>
    </row>
    <row r="25" spans="2:10">
      <c r="B25" t="s">
        <v>21</v>
      </c>
      <c r="C25" t="s">
        <v>12</v>
      </c>
    </row>
    <row r="27" spans="2:10">
      <c r="D27" s="1" t="s">
        <v>22</v>
      </c>
      <c r="H27" s="9" t="s">
        <v>26</v>
      </c>
      <c r="I27" s="10"/>
      <c r="J27" s="10"/>
    </row>
    <row r="28" spans="2:10">
      <c r="B28" t="s">
        <v>24</v>
      </c>
      <c r="C28" t="s">
        <v>11</v>
      </c>
      <c r="D28" s="6">
        <v>15.685</v>
      </c>
      <c r="F28" t="s">
        <v>17</v>
      </c>
      <c r="G28" t="s">
        <v>8</v>
      </c>
      <c r="H28" s="9" t="s">
        <v>9</v>
      </c>
      <c r="I28" s="11">
        <f>D28*2/(C4*C2)</f>
        <v>602.54501800720288</v>
      </c>
      <c r="J28" s="9" t="s">
        <v>6</v>
      </c>
    </row>
    <row r="29" spans="2:10">
      <c r="D29" s="1" t="s">
        <v>23</v>
      </c>
      <c r="H29" s="9"/>
      <c r="I29" s="12"/>
      <c r="J29" s="9"/>
    </row>
    <row r="30" spans="2:10">
      <c r="B30" t="s">
        <v>25</v>
      </c>
      <c r="C30" t="s">
        <v>13</v>
      </c>
      <c r="D30" s="6">
        <v>31.448</v>
      </c>
      <c r="F30" t="s">
        <v>18</v>
      </c>
      <c r="H30" s="9" t="s">
        <v>10</v>
      </c>
      <c r="I30" s="11">
        <f>D30/(C4*C3)</f>
        <v>41352014.14867948</v>
      </c>
      <c r="J30" s="9" t="s">
        <v>7</v>
      </c>
    </row>
  </sheetData>
  <mergeCells count="2">
    <mergeCell ref="B1:D1"/>
    <mergeCell ref="B6:C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rwoolhou</dc:creator>
  <cp:lastModifiedBy>ryee</cp:lastModifiedBy>
  <dcterms:created xsi:type="dcterms:W3CDTF">2012-02-24T10:03:41Z</dcterms:created>
  <dcterms:modified xsi:type="dcterms:W3CDTF">2024-07-23T12:18:14Z</dcterms:modified>
</cp:coreProperties>
</file>